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ortoverzicht" sheetId="1" r:id="rId4"/>
    <sheet name="balans - BALANS" sheetId="2" r:id="rId5"/>
    <sheet name="Resultatenrekening - RESULTATEN" sheetId="3" r:id="rId6"/>
    <sheet name="Toelichting" sheetId="4" r:id="rId7"/>
  </sheets>
</workbook>
</file>

<file path=xl/sharedStrings.xml><?xml version="1.0" encoding="utf-8"?>
<sst xmlns="http://schemas.openxmlformats.org/spreadsheetml/2006/main" uniqueCount="76">
  <si>
    <t>Dit document is geëxporteerd vanuit Numbers. Elke tabel is omgezet in een Excel-werkblad. Alle andere objecten op elk Numbers-werkblad zijn op afzonderlijke werkbladen geplaatst. Het is mogelijk dat formuleberekeningen in Excel kunnen verschillen.</t>
  </si>
  <si>
    <t>Naam Numbers-werkblad</t>
  </si>
  <si>
    <t>Naam Numbers-tabel</t>
  </si>
  <si>
    <t>Naam Excel-werkblad</t>
  </si>
  <si>
    <t>balans</t>
  </si>
  <si>
    <t>BALANS</t>
  </si>
  <si>
    <t>balans - BALANS</t>
  </si>
  <si>
    <t>AKTIVA</t>
  </si>
  <si>
    <t>VASTGELEGDE MIDDELEN</t>
  </si>
  <si>
    <t>Inventaris</t>
  </si>
  <si>
    <t>VORDERINGEN/VOORUITBETAALD</t>
  </si>
  <si>
    <t>LIQUIDE MIDDELEN</t>
  </si>
  <si>
    <t>Bank R/C</t>
  </si>
  <si>
    <t>Bank Spaarrekening</t>
  </si>
  <si>
    <t>TOTAAL</t>
  </si>
  <si>
    <t>PASSIVA</t>
  </si>
  <si>
    <t>EIGEN VERMOGEN</t>
  </si>
  <si>
    <t>VOORZIENINGEN</t>
  </si>
  <si>
    <t>Schudmachine</t>
  </si>
  <si>
    <t>Laptop</t>
  </si>
  <si>
    <t>Bridgemates</t>
  </si>
  <si>
    <t>koffertjes + inhoud</t>
  </si>
  <si>
    <t>Lustrum</t>
  </si>
  <si>
    <t>SCHULDEN</t>
  </si>
  <si>
    <t>Vooruit ontvangen contributies etc.</t>
  </si>
  <si>
    <t>Overige schulden</t>
  </si>
  <si>
    <t>Resultatenrekening</t>
  </si>
  <si>
    <t>RESULTATENREKENING</t>
  </si>
  <si>
    <t>Resultatenrekening - RESULTATEN</t>
  </si>
  <si>
    <t>Werkelijk</t>
  </si>
  <si>
    <t>Begroting</t>
  </si>
  <si>
    <t>1-9-2019 / 31-8-2020</t>
  </si>
  <si>
    <t>1-9-2019/ 31-8-2020</t>
  </si>
  <si>
    <t>1-9-2018 / 31-8-2019</t>
  </si>
  <si>
    <t>€</t>
  </si>
  <si>
    <t>BATEN</t>
  </si>
  <si>
    <t>Contributies</t>
  </si>
  <si>
    <t>Scorelijsten</t>
  </si>
  <si>
    <t>Koffertjesbridge</t>
  </si>
  <si>
    <t>Opbrengst zomerbridge</t>
  </si>
  <si>
    <t>Interest</t>
  </si>
  <si>
    <t>Advertenties/sponsoring/Rabo clubkas</t>
  </si>
  <si>
    <t>Eigen bijdrage leden Lustrum</t>
  </si>
  <si>
    <t>Sponsorbijdragen Lustrum</t>
  </si>
  <si>
    <t>Subsidie Gemeente</t>
  </si>
  <si>
    <t>LASTEN</t>
  </si>
  <si>
    <t>Zaalhuur</t>
  </si>
  <si>
    <t>NBB</t>
  </si>
  <si>
    <t>Meesterpunten</t>
  </si>
  <si>
    <t>Reductie dubbelleden</t>
  </si>
  <si>
    <t>Koffertjesdrive</t>
  </si>
  <si>
    <t>Speciale drives</t>
  </si>
  <si>
    <t>Spelmateriaal</t>
  </si>
  <si>
    <t>Kosten inventaris</t>
  </si>
  <si>
    <t>Lustrumviering</t>
  </si>
  <si>
    <t>Kosten technisch onderhoud</t>
  </si>
  <si>
    <t>Kosten Bridgecursus Leden</t>
  </si>
  <si>
    <t>Kosten viertallen</t>
  </si>
  <si>
    <t>Bestuurskosten</t>
  </si>
  <si>
    <t>Attenties leden</t>
  </si>
  <si>
    <t>Bankkosten</t>
  </si>
  <si>
    <t>Ledenvergaderingen</t>
  </si>
  <si>
    <t>Kosten ledenwerving en cursus</t>
  </si>
  <si>
    <t>Kosten zomerbridge</t>
  </si>
  <si>
    <t>Overige kosten</t>
  </si>
  <si>
    <t>RESULTAAT</t>
  </si>
  <si>
    <t xml:space="preserve"> </t>
  </si>
  <si>
    <t>Toelichting</t>
  </si>
  <si>
    <t>Tabel 1</t>
  </si>
  <si>
    <t>Toelichting op de Balans en resultatenrekening:</t>
  </si>
  <si>
    <t>De algemene grondslag voor de waardering van de balansposten en voor de bepaling van het resultaat is de aanschafprijs of de nominale waarde.</t>
  </si>
  <si>
    <r>
      <rPr>
        <sz val="12"/>
        <color indexed="8"/>
        <rFont val="Helvetica Neue"/>
      </rPr>
      <t xml:space="preserve">De </t>
    </r>
    <r>
      <rPr>
        <i val="1"/>
        <sz val="12"/>
        <color indexed="8"/>
        <rFont val="Helvetica Neue"/>
      </rPr>
      <t>vastgelegde middelen</t>
    </r>
    <r>
      <rPr>
        <sz val="12"/>
        <color indexed="8"/>
        <rFont val="Helvetica Neue"/>
      </rPr>
      <t xml:space="preserve"> worden afgeschreven op basis van de levensduur.</t>
    </r>
  </si>
  <si>
    <r>
      <rPr>
        <sz val="12"/>
        <color indexed="8"/>
        <rFont val="Helvetica Neue"/>
      </rPr>
      <t xml:space="preserve">Het </t>
    </r>
    <r>
      <rPr>
        <i val="1"/>
        <sz val="12"/>
        <color indexed="8"/>
        <rFont val="Helvetica Neue"/>
      </rPr>
      <t xml:space="preserve">Eigen Vermogen, </t>
    </r>
    <r>
      <rPr>
        <sz val="12"/>
        <color indexed="8"/>
        <rFont val="Helvetica Neue"/>
      </rPr>
      <t>incl. de voorzieningen per 31 augustus 2020 is met € 1.245 toegenomen ten opzichte van 31 augustus 2019 door het positieve resultaat</t>
    </r>
  </si>
  <si>
    <t>over het boekjaar 2019-2020.</t>
  </si>
  <si>
    <t>De liquide middelen zijn afgenomen met ca. € 2.155. Dit is grotendeels het gevolg van niet vooruitontvangen contributies voor het verenigingsjaar 2020/2021.</t>
  </si>
  <si>
    <t>Op “Diverse schulden” staat een bedrag ad € 750,— als onderhoudsdotatie 2011/12 t/m 2016/17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</si>
</sst>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-m-yyyy"/>
  </numFmts>
  <fonts count="8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 val="single"/>
      <sz val="12"/>
      <color indexed="11"/>
      <name val="Helvetica Neue"/>
    </font>
    <font>
      <b val="1"/>
      <sz val="10"/>
      <color indexed="8"/>
      <name val="Helvetica Neue"/>
    </font>
    <font>
      <u val="single"/>
      <sz val="10"/>
      <color indexed="8"/>
      <name val="Helvetica Neue"/>
    </font>
    <font>
      <b val="1"/>
      <sz val="12"/>
      <color indexed="8"/>
      <name val="Helvetica Neue"/>
    </font>
    <font>
      <i val="1"/>
      <sz val="12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</fills>
  <borders count="2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4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/>
      <top style="thin">
        <color indexed="15"/>
      </top>
      <bottom style="thin">
        <color indexed="13"/>
      </bottom>
      <diagonal/>
    </border>
    <border>
      <left/>
      <right/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0">
    <xf numFmtId="0" fontId="0" applyNumberFormat="0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left" vertical="top" wrapText="1"/>
    </xf>
    <xf numFmtId="0" fontId="2" applyNumberFormat="0" applyFont="1" applyFill="0" applyBorder="0" applyAlignment="1" applyProtection="0">
      <alignment horizontal="left" vertical="top" wrapText="1"/>
    </xf>
    <xf numFmtId="0" fontId="1" fillId="2" applyNumberFormat="0" applyFont="1" applyFill="1" applyBorder="0" applyAlignment="1" applyProtection="0">
      <alignment horizontal="left" vertical="top" wrapText="1"/>
    </xf>
    <xf numFmtId="0" fontId="1" fillId="3" applyNumberFormat="0" applyFont="1" applyFill="1" applyBorder="0" applyAlignment="1" applyProtection="0">
      <alignment horizontal="left" vertical="top" wrapText="1"/>
    </xf>
    <xf numFmtId="0" fontId="3" fillId="3" applyNumberFormat="0" applyFont="1" applyFill="1" applyBorder="0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4" fillId="4" borderId="1" applyNumberFormat="0" applyFont="1" applyFill="1" applyBorder="1" applyAlignment="1" applyProtection="0">
      <alignment vertical="top" wrapText="1"/>
    </xf>
    <xf numFmtId="59" fontId="4" fillId="4" borderId="1" applyNumberFormat="1" applyFont="1" applyFill="1" applyBorder="1" applyAlignment="1" applyProtection="0">
      <alignment horizontal="center" vertical="top" wrapText="1"/>
    </xf>
    <xf numFmtId="0" fontId="4" fillId="4" borderId="2" applyNumberFormat="0" applyFont="1" applyFill="1" applyBorder="1" applyAlignment="1" applyProtection="0">
      <alignment vertical="top" wrapText="1"/>
    </xf>
    <xf numFmtId="59" fontId="4" fillId="4" borderId="2" applyNumberFormat="1" applyFont="1" applyFill="1" applyBorder="1" applyAlignment="1" applyProtection="0">
      <alignment horizontal="center" vertical="top" wrapText="1"/>
    </xf>
    <xf numFmtId="0" fontId="4" fillId="5" borderId="3" applyNumberFormat="0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fillId="6" borderId="7" applyNumberFormat="0" applyFont="1" applyFill="1" applyBorder="1" applyAlignment="1" applyProtection="0">
      <alignment vertical="top" wrapText="1"/>
    </xf>
    <xf numFmtId="0" fontId="0" fillId="6" borderId="8" applyNumberFormat="0" applyFont="1" applyFill="1" applyBorder="1" applyAlignment="1" applyProtection="0">
      <alignment vertical="top" wrapText="1"/>
    </xf>
    <xf numFmtId="2" fontId="0" fillId="6" borderId="9" applyNumberFormat="1" applyFont="1" applyFill="1" applyBorder="1" applyAlignment="1" applyProtection="0">
      <alignment vertical="top" wrapText="1"/>
    </xf>
    <xf numFmtId="0" fontId="4" fillId="5" borderId="10" applyNumberFormat="0" applyFont="1" applyFill="1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0" fontId="0" fillId="6" borderId="14" applyNumberFormat="0" applyFont="1" applyFill="1" applyBorder="1" applyAlignment="1" applyProtection="0">
      <alignment vertical="top" wrapText="1"/>
    </xf>
    <xf numFmtId="0" fontId="0" fillId="6" borderId="12" applyNumberFormat="0" applyFont="1" applyFill="1" applyBorder="1" applyAlignment="1" applyProtection="0">
      <alignment vertical="top" wrapText="1"/>
    </xf>
    <xf numFmtId="2" fontId="0" fillId="6" borderId="12" applyNumberFormat="1" applyFont="1" applyFill="1" applyBorder="1" applyAlignment="1" applyProtection="0">
      <alignment vertical="top" wrapText="1"/>
    </xf>
    <xf numFmtId="49" fontId="4" fillId="5" borderId="10" applyNumberFormat="1" applyFont="1" applyFill="1" applyBorder="1" applyAlignment="1" applyProtection="0">
      <alignment vertical="top" wrapText="1"/>
    </xf>
    <xf numFmtId="49" fontId="0" fillId="5" borderId="10" applyNumberFormat="1" applyFont="1" applyFill="1" applyBorder="1" applyAlignment="1" applyProtection="0">
      <alignment vertical="top" wrapText="1"/>
    </xf>
    <xf numFmtId="0" fontId="0" borderId="13" applyNumberFormat="1" applyFont="1" applyFill="0" applyBorder="1" applyAlignment="1" applyProtection="0">
      <alignment vertical="top" wrapText="1"/>
    </xf>
    <xf numFmtId="4" fontId="0" fillId="6" borderId="12" applyNumberFormat="1" applyFont="1" applyFill="1" applyBorder="1" applyAlignment="1" applyProtection="0">
      <alignment vertical="top" wrapText="1"/>
    </xf>
    <xf numFmtId="0" fontId="0" fillId="5" borderId="10" applyNumberFormat="0" applyFont="1" applyFill="1" applyBorder="1" applyAlignment="1" applyProtection="0">
      <alignment vertical="top" wrapText="1"/>
    </xf>
    <xf numFmtId="0" fontId="0" borderId="12" applyNumberFormat="1" applyFont="1" applyFill="0" applyBorder="1" applyAlignment="1" applyProtection="0">
      <alignment vertical="top" wrapText="1"/>
    </xf>
    <xf numFmtId="0" fontId="0" fillId="6" borderId="12" applyNumberFormat="1" applyFont="1" applyFill="1" applyBorder="1" applyAlignment="1" applyProtection="0">
      <alignment vertical="top" wrapText="1"/>
    </xf>
    <xf numFmtId="4" fontId="5" borderId="12" applyNumberFormat="1" applyFont="1" applyFill="0" applyBorder="1" applyAlignment="1" applyProtection="0">
      <alignment vertical="top" wrapText="1"/>
    </xf>
    <xf numFmtId="4" fontId="5" fillId="6" borderId="12" applyNumberFormat="1" applyFont="1" applyFill="1" applyBorder="1" applyAlignment="1" applyProtection="0">
      <alignment vertical="top" wrapText="1"/>
    </xf>
    <xf numFmtId="4" fontId="5" borderId="13" applyNumberFormat="1" applyFont="1" applyFill="0" applyBorder="1" applyAlignment="1" applyProtection="0">
      <alignment vertical="top" wrapText="1"/>
    </xf>
    <xf numFmtId="4" fontId="4" borderId="13" applyNumberFormat="1" applyFont="1" applyFill="0" applyBorder="1" applyAlignment="1" applyProtection="0">
      <alignment vertical="top" wrapText="1"/>
    </xf>
    <xf numFmtId="4" fontId="4" fillId="6" borderId="12" applyNumberFormat="1" applyFont="1" applyFill="1" applyBorder="1" applyAlignment="1" applyProtection="0">
      <alignment vertical="top" wrapText="1"/>
    </xf>
    <xf numFmtId="2" fontId="0" borderId="13" applyNumberFormat="1" applyFont="1" applyFill="0" applyBorder="1" applyAlignment="1" applyProtection="0">
      <alignment vertical="top" wrapText="1"/>
    </xf>
    <xf numFmtId="0" fontId="5" borderId="13" applyNumberFormat="0" applyFont="1" applyFill="0" applyBorder="1" applyAlignment="1" applyProtection="0">
      <alignment vertical="top" wrapText="1"/>
    </xf>
    <xf numFmtId="0" fontId="5" fillId="6" borderId="12" applyNumberFormat="1" applyFont="1" applyFill="1" applyBorder="1" applyAlignment="1" applyProtection="0">
      <alignment vertical="top" wrapText="1"/>
    </xf>
    <xf numFmtId="0" fontId="5" fillId="6" borderId="14" applyNumberFormat="0" applyFont="1" applyFill="1" applyBorder="1" applyAlignment="1" applyProtection="0">
      <alignment vertical="top" wrapText="1"/>
    </xf>
    <xf numFmtId="3" fontId="4" fillId="6" borderId="14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4" fillId="4" borderId="1" applyNumberFormat="1" applyFont="1" applyFill="1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49" fontId="0" borderId="12" applyNumberFormat="1" applyFont="1" applyFill="0" applyBorder="1" applyAlignment="1" applyProtection="0">
      <alignment horizontal="center" vertical="top" wrapText="1"/>
    </xf>
    <xf numFmtId="4" fontId="0" borderId="11" applyNumberFormat="1" applyFont="1" applyFill="0" applyBorder="1" applyAlignment="1" applyProtection="0">
      <alignment vertical="top" wrapText="1"/>
    </xf>
    <xf numFmtId="4" fontId="0" borderId="12" applyNumberFormat="1" applyFont="1" applyFill="0" applyBorder="1" applyAlignment="1" applyProtection="0">
      <alignment vertical="top" wrapText="1"/>
    </xf>
    <xf numFmtId="49" fontId="0" borderId="12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6" fillId="4" borderId="1" applyNumberFormat="1" applyFont="1" applyFill="1" applyBorder="1" applyAlignment="1" applyProtection="0">
      <alignment vertical="top" wrapText="1"/>
    </xf>
    <xf numFmtId="0" fontId="4" fillId="5" borderId="15" applyNumberFormat="0" applyFont="1" applyFill="1" applyBorder="1" applyAlignment="1" applyProtection="0">
      <alignment vertical="top" wrapText="1"/>
    </xf>
    <xf numFmtId="49" fontId="1" fillId="5" borderId="16" applyNumberFormat="1" applyFont="1" applyFill="1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49" fontId="6" fillId="5" borderId="18" applyNumberFormat="1" applyFont="1" applyFill="1" applyBorder="1" applyAlignment="1" applyProtection="0">
      <alignment vertical="top" wrapText="1"/>
    </xf>
    <xf numFmtId="49" fontId="6" fillId="5" borderId="10" applyNumberFormat="1" applyFont="1" applyFill="1" applyBorder="1" applyAlignment="1" applyProtection="0">
      <alignment vertical="top" wrapText="1"/>
    </xf>
    <xf numFmtId="49" fontId="1" fillId="5" borderId="10" applyNumberFormat="1" applyFont="1" applyFill="1" applyBorder="1" applyAlignment="1" applyProtection="0">
      <alignment vertical="top" wrapText="1"/>
    </xf>
    <xf numFmtId="49" fontId="1" fillId="5" borderId="19" applyNumberFormat="1" applyFont="1" applyFill="1" applyBorder="1" applyAlignment="1" applyProtection="0">
      <alignment vertical="top" wrapText="1"/>
    </xf>
    <xf numFmtId="0" fontId="4" fillId="5" borderId="18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3f3f3f"/>
      <rgbColor rgb="fffefff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6</v>
      </c>
    </row>
    <row r="11">
      <c r="B11" t="s" s="3">
        <v>26</v>
      </c>
      <c r="C11" s="3"/>
      <c r="D11" s="3"/>
    </row>
    <row r="12">
      <c r="B12" s="4"/>
      <c r="C12" t="s" s="4">
        <v>27</v>
      </c>
      <c r="D12" t="s" s="5">
        <v>28</v>
      </c>
    </row>
    <row r="13">
      <c r="B13" t="s" s="3">
        <v>67</v>
      </c>
      <c r="C13" s="3"/>
      <c r="D13" s="3"/>
    </row>
    <row r="14">
      <c r="B14" s="4"/>
      <c r="C14" t="s" s="4">
        <v>68</v>
      </c>
      <c r="D14" t="s" s="5">
        <v>67</v>
      </c>
    </row>
  </sheetData>
  <mergeCells count="1">
    <mergeCell ref="B3:D3"/>
  </mergeCells>
  <hyperlinks>
    <hyperlink ref="D10" location="'balans - BALANS'!R2C1" tooltip="" display="balans - BALANS"/>
    <hyperlink ref="D12" location="'Resultatenrekening - RESULTATEN'!R2C1" tooltip="" display="Resultatenrekening - RESULTATEN"/>
    <hyperlink ref="D14" location="'Toelichting'!R1C1" tooltip="" display="Toelichting"/>
  </hyperlinks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37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30.2891" style="6" customWidth="1"/>
    <col min="2" max="5" width="16.3516" style="6" customWidth="1"/>
    <col min="6" max="6" width="16.5078" style="6" customWidth="1"/>
    <col min="7" max="7" width="16.5234" style="6" customWidth="1"/>
    <col min="8" max="16384" width="16.3516" style="6" customWidth="1"/>
  </cols>
  <sheetData>
    <row r="1" ht="27.65" customHeight="1">
      <c r="A1" t="s" s="7">
        <v>5</v>
      </c>
      <c r="B1" s="7"/>
      <c r="C1" s="7"/>
      <c r="D1" s="7"/>
      <c r="E1" s="7"/>
      <c r="F1" s="7"/>
      <c r="G1" s="7"/>
    </row>
    <row r="2" ht="20.25" customHeight="1">
      <c r="A2" s="8"/>
      <c r="B2" s="8"/>
      <c r="C2" s="9">
        <v>44074</v>
      </c>
      <c r="D2" s="8"/>
      <c r="E2" s="10"/>
      <c r="F2" s="11">
        <v>43708</v>
      </c>
      <c r="G2" s="8"/>
    </row>
    <row r="3" ht="20.25" customHeight="1">
      <c r="A3" s="12"/>
      <c r="B3" s="13"/>
      <c r="C3" s="14"/>
      <c r="D3" s="15"/>
      <c r="E3" s="16"/>
      <c r="F3" s="17"/>
      <c r="G3" s="18"/>
    </row>
    <row r="4" ht="20.05" customHeight="1">
      <c r="A4" s="19"/>
      <c r="B4" s="20"/>
      <c r="C4" s="21"/>
      <c r="D4" s="22"/>
      <c r="E4" s="23"/>
      <c r="F4" s="24"/>
      <c r="G4" s="25"/>
    </row>
    <row r="5" ht="20.05" customHeight="1">
      <c r="A5" t="s" s="26">
        <v>7</v>
      </c>
      <c r="B5" s="20"/>
      <c r="C5" s="21"/>
      <c r="D5" s="22"/>
      <c r="E5" s="23"/>
      <c r="F5" s="24"/>
      <c r="G5" s="25"/>
    </row>
    <row r="6" ht="20.05" customHeight="1">
      <c r="A6" t="s" s="27">
        <v>8</v>
      </c>
      <c r="B6" s="20"/>
      <c r="C6" s="21"/>
      <c r="D6" s="22"/>
      <c r="E6" s="23"/>
      <c r="F6" s="24"/>
      <c r="G6" s="25"/>
    </row>
    <row r="7" ht="20.05" customHeight="1">
      <c r="A7" t="s" s="27">
        <v>9</v>
      </c>
      <c r="B7" s="20"/>
      <c r="C7" s="21"/>
      <c r="D7" s="28">
        <v>80</v>
      </c>
      <c r="E7" s="23"/>
      <c r="F7" s="24"/>
      <c r="G7" s="29">
        <v>0</v>
      </c>
    </row>
    <row r="8" ht="20.05" customHeight="1">
      <c r="A8" s="19"/>
      <c r="B8" s="20"/>
      <c r="C8" s="21"/>
      <c r="D8" s="22"/>
      <c r="E8" s="23"/>
      <c r="F8" s="24"/>
      <c r="G8" s="25"/>
    </row>
    <row r="9" ht="20.05" customHeight="1">
      <c r="A9" t="s" s="27">
        <v>10</v>
      </c>
      <c r="B9" s="20"/>
      <c r="C9" s="21"/>
      <c r="D9" s="28">
        <v>0</v>
      </c>
      <c r="E9" s="23"/>
      <c r="F9" s="24"/>
      <c r="G9" s="29">
        <v>2280.47</v>
      </c>
    </row>
    <row r="10" ht="20.05" customHeight="1">
      <c r="A10" s="30"/>
      <c r="B10" s="20"/>
      <c r="C10" s="21"/>
      <c r="D10" s="22"/>
      <c r="E10" s="23"/>
      <c r="F10" s="24"/>
      <c r="G10" s="25"/>
    </row>
    <row r="11" ht="20.05" customHeight="1">
      <c r="A11" t="s" s="27">
        <v>11</v>
      </c>
      <c r="B11" s="20"/>
      <c r="C11" s="21"/>
      <c r="D11" s="22"/>
      <c r="E11" s="23"/>
      <c r="F11" s="24"/>
      <c r="G11" s="25"/>
    </row>
    <row r="12" ht="20.05" customHeight="1">
      <c r="A12" t="s" s="27">
        <v>12</v>
      </c>
      <c r="B12" s="20"/>
      <c r="C12" s="31">
        <v>313.37</v>
      </c>
      <c r="D12" s="22"/>
      <c r="E12" s="23"/>
      <c r="F12" s="32">
        <v>337.79</v>
      </c>
      <c r="G12" s="25"/>
    </row>
    <row r="13" ht="20.05" customHeight="1">
      <c r="A13" t="s" s="27">
        <v>13</v>
      </c>
      <c r="B13" s="20"/>
      <c r="C13" s="33">
        <v>19200</v>
      </c>
      <c r="D13" s="22"/>
      <c r="E13" s="23"/>
      <c r="F13" s="34">
        <v>21329.84</v>
      </c>
      <c r="G13" s="25"/>
    </row>
    <row r="14" ht="20.05" customHeight="1">
      <c r="A14" s="19"/>
      <c r="B14" s="20"/>
      <c r="C14" s="21"/>
      <c r="D14" s="35">
        <f>C12+C13</f>
        <v>19513.37</v>
      </c>
      <c r="E14" s="23"/>
      <c r="F14" s="24"/>
      <c r="G14" s="34">
        <f>F12+F13</f>
        <v>21667.63</v>
      </c>
    </row>
    <row r="15" ht="20.05" customHeight="1">
      <c r="A15" t="s" s="26">
        <v>14</v>
      </c>
      <c r="B15" s="20"/>
      <c r="C15" s="21"/>
      <c r="D15" s="36">
        <f>SUM(D3:D14)</f>
        <v>19593.37</v>
      </c>
      <c r="E15" s="23"/>
      <c r="F15" s="24"/>
      <c r="G15" s="37">
        <f>SUM(G3:G14)</f>
        <v>23948.1</v>
      </c>
    </row>
    <row r="16" ht="20.05" customHeight="1">
      <c r="A16" s="19"/>
      <c r="B16" s="20"/>
      <c r="C16" s="21"/>
      <c r="D16" s="22"/>
      <c r="E16" s="23"/>
      <c r="F16" s="24"/>
      <c r="G16" s="25"/>
    </row>
    <row r="17" ht="20.05" customHeight="1">
      <c r="A17" s="19"/>
      <c r="B17" s="20"/>
      <c r="C17" s="21"/>
      <c r="D17" s="22"/>
      <c r="E17" s="23"/>
      <c r="F17" s="24"/>
      <c r="G17" s="25"/>
    </row>
    <row r="18" ht="20.05" customHeight="1">
      <c r="A18" t="s" s="26">
        <v>15</v>
      </c>
      <c r="B18" s="20"/>
      <c r="C18" s="21"/>
      <c r="D18" s="22"/>
      <c r="E18" s="23"/>
      <c r="F18" s="24"/>
      <c r="G18" s="25"/>
    </row>
    <row r="19" ht="20.05" customHeight="1">
      <c r="A19" s="19"/>
      <c r="B19" s="20"/>
      <c r="C19" s="21"/>
      <c r="D19" s="22"/>
      <c r="E19" s="23"/>
      <c r="F19" s="24"/>
      <c r="G19" s="25"/>
    </row>
    <row r="20" ht="20.05" customHeight="1">
      <c r="A20" t="s" s="27">
        <v>16</v>
      </c>
      <c r="B20" s="20"/>
      <c r="C20" s="21"/>
      <c r="D20" s="38">
        <v>9218.43</v>
      </c>
      <c r="E20" s="23"/>
      <c r="F20" s="24"/>
      <c r="G20" s="25">
        <v>7973.51</v>
      </c>
    </row>
    <row r="21" ht="20.05" customHeight="1">
      <c r="A21" s="30"/>
      <c r="B21" s="20"/>
      <c r="C21" s="21"/>
      <c r="D21" s="22"/>
      <c r="E21" s="23"/>
      <c r="F21" s="24"/>
      <c r="G21" s="25"/>
    </row>
    <row r="22" ht="20.05" customHeight="1">
      <c r="A22" t="s" s="27">
        <v>17</v>
      </c>
      <c r="B22" s="20"/>
      <c r="C22" s="21"/>
      <c r="D22" s="22"/>
      <c r="E22" s="23"/>
      <c r="F22" s="24"/>
      <c r="G22" s="25"/>
    </row>
    <row r="23" ht="20.05" customHeight="1">
      <c r="A23" t="s" s="27">
        <v>18</v>
      </c>
      <c r="B23" s="20"/>
      <c r="C23" s="21"/>
      <c r="D23" s="38">
        <f>G23</f>
        <v>3000</v>
      </c>
      <c r="E23" s="23"/>
      <c r="F23" s="24"/>
      <c r="G23" s="25">
        <v>3000</v>
      </c>
    </row>
    <row r="24" ht="20.05" customHeight="1">
      <c r="A24" t="s" s="27">
        <v>19</v>
      </c>
      <c r="B24" s="20"/>
      <c r="C24" s="21"/>
      <c r="D24" s="38">
        <f>G24</f>
        <v>500</v>
      </c>
      <c r="E24" s="23"/>
      <c r="F24" s="24"/>
      <c r="G24" s="25">
        <v>500</v>
      </c>
    </row>
    <row r="25" ht="20.05" customHeight="1">
      <c r="A25" t="s" s="27">
        <v>20</v>
      </c>
      <c r="B25" s="20"/>
      <c r="C25" s="21"/>
      <c r="D25" s="38">
        <f>G25</f>
        <v>2000</v>
      </c>
      <c r="E25" s="23"/>
      <c r="F25" s="24"/>
      <c r="G25" s="25">
        <v>2000</v>
      </c>
    </row>
    <row r="26" ht="20.05" customHeight="1">
      <c r="A26" t="s" s="27">
        <v>21</v>
      </c>
      <c r="B26" s="20"/>
      <c r="C26" s="21"/>
      <c r="D26" s="38">
        <f>G26</f>
        <v>2000</v>
      </c>
      <c r="E26" s="23"/>
      <c r="F26" s="24"/>
      <c r="G26" s="25">
        <v>2000</v>
      </c>
    </row>
    <row r="27" ht="20.05" customHeight="1">
      <c r="A27" t="s" s="27">
        <v>22</v>
      </c>
      <c r="B27" s="20"/>
      <c r="C27" s="21"/>
      <c r="D27" s="28">
        <v>2000</v>
      </c>
      <c r="E27" s="23"/>
      <c r="F27" s="24"/>
      <c r="G27" s="29">
        <v>1000</v>
      </c>
    </row>
    <row r="28" ht="20.05" customHeight="1">
      <c r="A28" s="30"/>
      <c r="B28" s="20"/>
      <c r="C28" s="21"/>
      <c r="D28" s="22"/>
      <c r="E28" s="23"/>
      <c r="F28" s="24"/>
      <c r="G28" s="25"/>
    </row>
    <row r="29" ht="20.05" customHeight="1">
      <c r="A29" s="30"/>
      <c r="B29" s="20"/>
      <c r="C29" s="21"/>
      <c r="D29" s="22"/>
      <c r="E29" s="23"/>
      <c r="F29" s="24"/>
      <c r="G29" s="25"/>
    </row>
    <row r="30" ht="20.05" customHeight="1">
      <c r="A30" t="s" s="27">
        <v>23</v>
      </c>
      <c r="B30" s="20"/>
      <c r="C30" s="21"/>
      <c r="D30" s="22"/>
      <c r="E30" s="23"/>
      <c r="F30" s="24"/>
      <c r="G30" s="25"/>
    </row>
    <row r="31" ht="20.05" customHeight="1">
      <c r="A31" t="s" s="27">
        <v>24</v>
      </c>
      <c r="B31" s="20"/>
      <c r="C31" s="31">
        <v>115</v>
      </c>
      <c r="D31" s="22"/>
      <c r="E31" s="23"/>
      <c r="F31" s="25">
        <v>6640</v>
      </c>
      <c r="G31" s="25"/>
    </row>
    <row r="32" ht="20.05" customHeight="1">
      <c r="A32" t="s" s="27">
        <v>25</v>
      </c>
      <c r="B32" s="20"/>
      <c r="C32" s="33">
        <v>759.9400000000001</v>
      </c>
      <c r="D32" s="39"/>
      <c r="E32" s="23"/>
      <c r="F32" s="40">
        <v>834.59</v>
      </c>
      <c r="G32" s="25"/>
    </row>
    <row r="33" ht="20.05" customHeight="1">
      <c r="A33" s="30"/>
      <c r="B33" s="20"/>
      <c r="C33" s="21"/>
      <c r="D33" s="35">
        <f>C31+C32</f>
        <v>874.9400000000001</v>
      </c>
      <c r="E33" s="41"/>
      <c r="F33" s="24"/>
      <c r="G33" s="34">
        <f>F31+F32</f>
        <v>7474.59</v>
      </c>
    </row>
    <row r="34" ht="20.05" customHeight="1">
      <c r="A34" s="30"/>
      <c r="B34" s="20"/>
      <c r="C34" s="21"/>
      <c r="D34" s="22"/>
      <c r="E34" s="23"/>
      <c r="F34" s="24"/>
      <c r="G34" s="25"/>
    </row>
    <row r="35" ht="20.05" customHeight="1">
      <c r="A35" t="s" s="26">
        <v>14</v>
      </c>
      <c r="B35" s="20"/>
      <c r="C35" s="21"/>
      <c r="D35" s="36">
        <f>SUM(D20:D34)</f>
        <v>19593.37</v>
      </c>
      <c r="E35" s="42"/>
      <c r="F35" s="24"/>
      <c r="G35" s="37">
        <f>SUM(G20:G34)</f>
        <v>23948.1</v>
      </c>
    </row>
    <row r="36" ht="20.05" customHeight="1">
      <c r="A36" s="30"/>
      <c r="B36" s="20"/>
      <c r="C36" s="21"/>
      <c r="D36" s="22"/>
      <c r="E36" s="23"/>
      <c r="F36" s="24"/>
      <c r="G36" s="25"/>
    </row>
    <row r="37" ht="20.05" customHeight="1">
      <c r="A37" s="30"/>
      <c r="B37" s="20"/>
      <c r="C37" s="21"/>
      <c r="D37" s="22"/>
      <c r="E37" s="23"/>
      <c r="F37" s="24"/>
      <c r="G37" s="21"/>
    </row>
  </sheetData>
  <mergeCells count="3">
    <mergeCell ref="A1:G1"/>
    <mergeCell ref="F2:G2"/>
    <mergeCell ref="C2:D2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E4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30.8594" style="43" customWidth="1"/>
    <col min="2" max="5" width="16.3516" style="43" customWidth="1"/>
    <col min="6" max="16384" width="16.3516" style="43" customWidth="1"/>
  </cols>
  <sheetData>
    <row r="1" ht="27.65" customHeight="1">
      <c r="A1" t="s" s="7">
        <v>27</v>
      </c>
      <c r="B1" s="7"/>
      <c r="C1" s="7"/>
      <c r="D1" s="7"/>
      <c r="E1" s="7"/>
    </row>
    <row r="2" ht="20.25" customHeight="1">
      <c r="A2" s="8"/>
      <c r="B2" s="8"/>
      <c r="C2" t="s" s="44">
        <v>29</v>
      </c>
      <c r="D2" t="s" s="44">
        <v>30</v>
      </c>
      <c r="E2" t="s" s="44">
        <v>29</v>
      </c>
    </row>
    <row r="3" ht="32.25" customHeight="1">
      <c r="A3" s="12"/>
      <c r="B3" s="13"/>
      <c r="C3" t="s" s="45">
        <v>31</v>
      </c>
      <c r="D3" t="s" s="45">
        <v>32</v>
      </c>
      <c r="E3" t="s" s="45">
        <v>33</v>
      </c>
    </row>
    <row r="4" ht="20.05" customHeight="1">
      <c r="A4" s="19"/>
      <c r="B4" s="20"/>
      <c r="C4" t="s" s="46">
        <v>34</v>
      </c>
      <c r="D4" t="s" s="46">
        <v>34</v>
      </c>
      <c r="E4" t="s" s="46">
        <v>34</v>
      </c>
    </row>
    <row r="5" ht="20.05" customHeight="1">
      <c r="A5" s="19"/>
      <c r="B5" s="47"/>
      <c r="C5" s="48"/>
      <c r="D5" s="48"/>
      <c r="E5" s="48"/>
    </row>
    <row r="6" ht="20.05" customHeight="1">
      <c r="A6" t="s" s="26">
        <v>35</v>
      </c>
      <c r="B6" s="47"/>
      <c r="C6" s="48"/>
      <c r="D6" s="48"/>
      <c r="E6" s="48"/>
    </row>
    <row r="7" ht="20.05" customHeight="1">
      <c r="A7" s="19"/>
      <c r="B7" s="47"/>
      <c r="C7" s="29"/>
      <c r="D7" s="29"/>
      <c r="E7" s="29"/>
    </row>
    <row r="8" ht="20.05" customHeight="1">
      <c r="A8" t="s" s="27">
        <v>36</v>
      </c>
      <c r="B8" s="47"/>
      <c r="C8" s="29">
        <v>8717</v>
      </c>
      <c r="D8" s="29">
        <v>8800</v>
      </c>
      <c r="E8" s="29">
        <v>10455</v>
      </c>
    </row>
    <row r="9" ht="20.05" customHeight="1">
      <c r="A9" t="s" s="27">
        <v>37</v>
      </c>
      <c r="B9" s="47"/>
      <c r="C9" s="29">
        <v>0</v>
      </c>
      <c r="D9" s="29">
        <v>25</v>
      </c>
      <c r="E9" s="29">
        <v>28</v>
      </c>
    </row>
    <row r="10" ht="20.05" customHeight="1">
      <c r="A10" t="s" s="27">
        <v>38</v>
      </c>
      <c r="B10" s="47"/>
      <c r="C10" s="29">
        <v>759</v>
      </c>
      <c r="D10" s="29">
        <v>1600</v>
      </c>
      <c r="E10" s="29">
        <v>999</v>
      </c>
    </row>
    <row r="11" ht="20.05" customHeight="1">
      <c r="A11" t="s" s="27">
        <v>39</v>
      </c>
      <c r="B11" s="47"/>
      <c r="C11" s="29">
        <v>0</v>
      </c>
      <c r="D11" s="29">
        <v>400</v>
      </c>
      <c r="E11" s="29">
        <v>730</v>
      </c>
    </row>
    <row r="12" ht="20.05" customHeight="1">
      <c r="A12" t="s" s="27">
        <v>40</v>
      </c>
      <c r="B12" s="47"/>
      <c r="C12" s="29">
        <v>3.65</v>
      </c>
      <c r="D12" s="29">
        <v>10</v>
      </c>
      <c r="E12" s="29">
        <v>9.81</v>
      </c>
    </row>
    <row r="13" ht="20.05" customHeight="1">
      <c r="A13" t="s" s="27">
        <v>41</v>
      </c>
      <c r="B13" s="47"/>
      <c r="C13" s="29">
        <v>685.51</v>
      </c>
      <c r="D13" s="29">
        <v>600</v>
      </c>
      <c r="E13" s="29">
        <v>483.67</v>
      </c>
    </row>
    <row r="14" ht="8.35" customHeight="1" hidden="1">
      <c r="A14" t="s" s="27">
        <v>42</v>
      </c>
      <c r="B14" s="47"/>
      <c r="C14" s="29">
        <v>0</v>
      </c>
      <c r="D14" s="29"/>
      <c r="E14" s="29">
        <v>0</v>
      </c>
    </row>
    <row r="15" ht="8.35" customHeight="1" hidden="1">
      <c r="A15" t="s" s="27">
        <v>43</v>
      </c>
      <c r="B15" s="47"/>
      <c r="C15" s="29">
        <v>0</v>
      </c>
      <c r="D15" s="29"/>
      <c r="E15" s="29">
        <v>0</v>
      </c>
    </row>
    <row r="16" ht="20.05" customHeight="1">
      <c r="A16" t="s" s="27">
        <v>44</v>
      </c>
      <c r="B16" s="47"/>
      <c r="C16" s="29">
        <v>450</v>
      </c>
      <c r="D16" s="29">
        <v>500</v>
      </c>
      <c r="E16" s="29">
        <v>0</v>
      </c>
    </row>
    <row r="17" ht="20.05" customHeight="1">
      <c r="A17" s="19"/>
      <c r="B17" s="47"/>
      <c r="C17" s="29"/>
      <c r="D17" s="29"/>
      <c r="E17" s="29"/>
    </row>
    <row r="18" ht="20.05" customHeight="1">
      <c r="A18" t="s" s="26">
        <v>14</v>
      </c>
      <c r="B18" s="47"/>
      <c r="C18" s="37">
        <f>SUM(C3:C17)</f>
        <v>10615.16</v>
      </c>
      <c r="D18" s="37">
        <f>SUM(D3:D17)</f>
        <v>11935</v>
      </c>
      <c r="E18" s="37">
        <f>SUM(E3:E17)</f>
        <v>12705.48</v>
      </c>
    </row>
    <row r="19" ht="20.05" customHeight="1">
      <c r="A19" s="19"/>
      <c r="B19" s="47"/>
      <c r="C19" s="29"/>
      <c r="D19" s="29"/>
      <c r="E19" s="29"/>
    </row>
    <row r="20" ht="20.05" customHeight="1">
      <c r="A20" s="19"/>
      <c r="B20" s="47"/>
      <c r="C20" s="29"/>
      <c r="D20" s="29"/>
      <c r="E20" s="29"/>
    </row>
    <row r="21" ht="20.05" customHeight="1">
      <c r="A21" s="19"/>
      <c r="B21" s="47"/>
      <c r="C21" s="29"/>
      <c r="D21" s="29"/>
      <c r="E21" s="29"/>
    </row>
    <row r="22" ht="20.05" customHeight="1">
      <c r="A22" t="s" s="26">
        <v>45</v>
      </c>
      <c r="B22" s="47"/>
      <c r="C22" s="29"/>
      <c r="D22" s="29"/>
      <c r="E22" s="29"/>
    </row>
    <row r="23" ht="20.05" customHeight="1">
      <c r="A23" s="19"/>
      <c r="B23" s="47"/>
      <c r="C23" s="29"/>
      <c r="D23" s="29"/>
      <c r="E23" s="29"/>
    </row>
    <row r="24" ht="20.05" customHeight="1">
      <c r="A24" t="s" s="27">
        <v>46</v>
      </c>
      <c r="B24" s="47"/>
      <c r="C24" s="29">
        <v>4122.225</v>
      </c>
      <c r="D24" s="29">
        <v>7000</v>
      </c>
      <c r="E24" s="29">
        <v>6749.09</v>
      </c>
    </row>
    <row r="25" ht="20.05" customHeight="1">
      <c r="A25" t="s" s="27">
        <v>47</v>
      </c>
      <c r="B25" s="47"/>
      <c r="C25" s="29">
        <v>1643.25</v>
      </c>
      <c r="D25" s="29">
        <v>1935</v>
      </c>
      <c r="E25" s="29">
        <v>1909.18</v>
      </c>
    </row>
    <row r="26" ht="20.05" customHeight="1">
      <c r="A26" t="s" s="27">
        <v>48</v>
      </c>
      <c r="B26" s="47"/>
      <c r="C26" s="29">
        <v>18.5</v>
      </c>
      <c r="D26" s="29">
        <v>30</v>
      </c>
      <c r="E26" s="29">
        <v>24</v>
      </c>
    </row>
    <row r="27" ht="20.05" customHeight="1">
      <c r="A27" t="s" s="27">
        <v>49</v>
      </c>
      <c r="B27" s="47"/>
      <c r="C27" s="29">
        <v>320.08</v>
      </c>
      <c r="D27" s="29">
        <v>300</v>
      </c>
      <c r="E27" s="29">
        <v>310.3</v>
      </c>
    </row>
    <row r="28" ht="20.05" customHeight="1">
      <c r="A28" t="s" s="27">
        <v>38</v>
      </c>
      <c r="B28" s="47"/>
      <c r="C28" s="29">
        <v>139.17</v>
      </c>
      <c r="D28" s="29">
        <v>100</v>
      </c>
      <c r="E28" s="29">
        <v>20.03</v>
      </c>
    </row>
    <row r="29" ht="20.05" customHeight="1">
      <c r="A29" t="s" s="27">
        <v>50</v>
      </c>
      <c r="B29" s="47"/>
      <c r="C29" s="29">
        <v>4.985</v>
      </c>
      <c r="D29" s="29">
        <v>300</v>
      </c>
      <c r="E29" s="29">
        <v>346.96</v>
      </c>
    </row>
    <row r="30" ht="20.05" customHeight="1">
      <c r="A30" t="s" s="27">
        <v>51</v>
      </c>
      <c r="B30" s="47"/>
      <c r="C30" s="29">
        <v>841.48</v>
      </c>
      <c r="D30" s="29">
        <v>1500</v>
      </c>
      <c r="E30" s="29">
        <v>1617.53</v>
      </c>
    </row>
    <row r="31" ht="20.05" customHeight="1">
      <c r="A31" t="s" s="27">
        <v>52</v>
      </c>
      <c r="B31" s="47"/>
      <c r="C31" s="29">
        <v>225.3</v>
      </c>
      <c r="D31" s="29">
        <v>100</v>
      </c>
      <c r="E31" s="29">
        <v>74.72</v>
      </c>
    </row>
    <row r="32" ht="20.05" customHeight="1">
      <c r="A32" t="s" s="27">
        <v>53</v>
      </c>
      <c r="B32" s="47"/>
      <c r="C32" s="29">
        <v>0</v>
      </c>
      <c r="D32" s="29">
        <v>0</v>
      </c>
      <c r="E32" s="29">
        <v>124.95</v>
      </c>
    </row>
    <row r="33" ht="20.05" customHeight="1">
      <c r="A33" t="s" s="27">
        <v>54</v>
      </c>
      <c r="B33" s="47"/>
      <c r="C33" s="29">
        <v>1000</v>
      </c>
      <c r="D33" s="29">
        <v>1000</v>
      </c>
      <c r="E33" s="29">
        <v>1000</v>
      </c>
    </row>
    <row r="34" ht="20.05" customHeight="1">
      <c r="A34" t="s" s="27">
        <v>55</v>
      </c>
      <c r="B34" s="47"/>
      <c r="C34" s="29">
        <v>30.75</v>
      </c>
      <c r="D34" s="29">
        <v>75</v>
      </c>
      <c r="E34" s="29">
        <v>36.1</v>
      </c>
    </row>
    <row r="35" ht="20.05" customHeight="1">
      <c r="A35" t="s" s="27">
        <v>56</v>
      </c>
      <c r="B35" s="47"/>
      <c r="C35" s="29">
        <v>0</v>
      </c>
      <c r="D35" s="29">
        <v>50</v>
      </c>
      <c r="E35" s="29">
        <v>0</v>
      </c>
    </row>
    <row r="36" ht="20.05" customHeight="1">
      <c r="A36" t="s" s="27">
        <v>57</v>
      </c>
      <c r="B36" s="47"/>
      <c r="C36" s="29">
        <v>20</v>
      </c>
      <c r="D36" s="29">
        <v>125</v>
      </c>
      <c r="E36" s="29">
        <v>110</v>
      </c>
    </row>
    <row r="37" ht="20.05" customHeight="1">
      <c r="A37" t="s" s="27">
        <v>58</v>
      </c>
      <c r="B37" s="47"/>
      <c r="C37" s="29">
        <v>31.33</v>
      </c>
      <c r="D37" s="29">
        <v>50</v>
      </c>
      <c r="E37" s="29">
        <v>21.32</v>
      </c>
    </row>
    <row r="38" ht="20.05" customHeight="1">
      <c r="A38" t="s" s="27">
        <v>59</v>
      </c>
      <c r="B38" s="47"/>
      <c r="C38" s="29">
        <v>169.91</v>
      </c>
      <c r="D38" s="29">
        <v>150</v>
      </c>
      <c r="E38" s="29">
        <v>214.13</v>
      </c>
    </row>
    <row r="39" ht="20.05" customHeight="1">
      <c r="A39" t="s" s="27">
        <v>60</v>
      </c>
      <c r="B39" s="47"/>
      <c r="C39" s="29">
        <v>97.14</v>
      </c>
      <c r="D39" s="29">
        <v>35</v>
      </c>
      <c r="E39" s="29">
        <v>37.56</v>
      </c>
    </row>
    <row r="40" ht="20.05" customHeight="1">
      <c r="A40" t="s" s="27">
        <v>61</v>
      </c>
      <c r="B40" s="47"/>
      <c r="C40" s="29">
        <v>28</v>
      </c>
      <c r="D40" s="29">
        <v>100</v>
      </c>
      <c r="E40" s="29">
        <v>53.9</v>
      </c>
    </row>
    <row r="41" ht="20.05" customHeight="1">
      <c r="A41" t="s" s="27">
        <v>62</v>
      </c>
      <c r="B41" s="47"/>
      <c r="C41" s="29">
        <v>678.12</v>
      </c>
      <c r="D41" s="29">
        <v>0</v>
      </c>
      <c r="E41" s="29">
        <v>12</v>
      </c>
    </row>
    <row r="42" ht="20.05" customHeight="1">
      <c r="A42" t="s" s="27">
        <v>63</v>
      </c>
      <c r="B42" s="47"/>
      <c r="C42" s="29">
        <v>0</v>
      </c>
      <c r="D42" s="29">
        <v>800</v>
      </c>
      <c r="E42" s="29">
        <v>1176.27</v>
      </c>
    </row>
    <row r="43" ht="20.05" customHeight="1">
      <c r="A43" t="s" s="27">
        <v>64</v>
      </c>
      <c r="B43" s="47"/>
      <c r="C43" s="29">
        <v>0</v>
      </c>
      <c r="D43" s="29">
        <v>0</v>
      </c>
      <c r="E43" s="29">
        <v>0</v>
      </c>
    </row>
    <row r="44" ht="20.05" customHeight="1">
      <c r="A44" s="30"/>
      <c r="B44" s="47"/>
      <c r="C44" s="29"/>
      <c r="D44" s="29"/>
      <c r="E44" s="29"/>
    </row>
    <row r="45" ht="20.05" customHeight="1">
      <c r="A45" t="s" s="26">
        <v>14</v>
      </c>
      <c r="B45" s="47"/>
      <c r="C45" s="37">
        <f>SUM(C24:C44)</f>
        <v>9370.24</v>
      </c>
      <c r="D45" s="37">
        <f>SUM(D24:D44)</f>
        <v>13650</v>
      </c>
      <c r="E45" s="37">
        <f>SUM(E24:E44)</f>
        <v>13838.04</v>
      </c>
    </row>
    <row r="46" ht="20.05" customHeight="1">
      <c r="A46" s="19"/>
      <c r="B46" s="47"/>
      <c r="C46" s="29"/>
      <c r="D46" s="29"/>
      <c r="E46" s="29"/>
    </row>
    <row r="47" ht="20.05" customHeight="1">
      <c r="A47" t="s" s="26">
        <v>65</v>
      </c>
      <c r="B47" s="47"/>
      <c r="C47" s="37">
        <f>C18-C45</f>
        <v>1244.92</v>
      </c>
      <c r="D47" s="37">
        <f>D18-D45</f>
        <v>-1715</v>
      </c>
      <c r="E47" s="37">
        <f>E18-E45</f>
        <v>-1132.56</v>
      </c>
    </row>
    <row r="48" ht="20.05" customHeight="1">
      <c r="A48" s="19"/>
      <c r="B48" s="47"/>
      <c r="C48" s="48"/>
      <c r="D48" t="s" s="49">
        <v>66</v>
      </c>
      <c r="E48" s="48"/>
    </row>
  </sheetData>
  <mergeCells count="1">
    <mergeCell ref="A1:E1"/>
  </mergeCells>
  <pageMargins left="1" right="1" top="1" bottom="1" header="0.25" footer="0.25"/>
  <pageSetup firstPageNumber="1" fitToHeight="1" fitToWidth="1" scale="69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48.578" style="50" customWidth="1"/>
    <col min="2" max="2" width="16.3516" style="50" customWidth="1"/>
    <col min="3" max="16384" width="16.3516" style="50" customWidth="1"/>
  </cols>
  <sheetData>
    <row r="1" ht="26.3" customHeight="1">
      <c r="A1" t="s" s="51">
        <v>69</v>
      </c>
      <c r="B1" s="8"/>
    </row>
    <row r="2" ht="19.9" customHeight="1">
      <c r="A2" s="52"/>
      <c r="B2" s="13"/>
    </row>
    <row r="3" ht="19.7" customHeight="1">
      <c r="A3" t="s" s="53">
        <v>70</v>
      </c>
      <c r="B3" s="54"/>
    </row>
    <row r="4" ht="19.7" customHeight="1">
      <c r="A4" t="s" s="55">
        <v>71</v>
      </c>
      <c r="B4" s="20"/>
    </row>
    <row r="5" ht="19.7" customHeight="1">
      <c r="A5" t="s" s="56">
        <v>72</v>
      </c>
      <c r="B5" s="20"/>
    </row>
    <row r="6" ht="19.7" customHeight="1">
      <c r="A6" t="s" s="57">
        <v>73</v>
      </c>
      <c r="B6" s="20"/>
    </row>
    <row r="7" ht="19.7" customHeight="1">
      <c r="A7" t="s" s="58">
        <v>74</v>
      </c>
      <c r="B7" s="20"/>
    </row>
    <row r="8" ht="19.7" customHeight="1">
      <c r="A8" t="s" s="53">
        <v>75</v>
      </c>
      <c r="B8" s="54"/>
    </row>
    <row r="9" ht="19.7" customHeight="1">
      <c r="A9" s="59"/>
      <c r="B9" s="20"/>
    </row>
    <row r="10" ht="19.7" customHeight="1">
      <c r="A10" s="19"/>
      <c r="B10" s="20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